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2023.3月的" sheetId="1" r:id="rId1"/>
    <sheet name="2023.4月的" sheetId="2" r:id="rId2"/>
    <sheet name="2023.5月的" sheetId="3" r:id="rId3"/>
    <sheet name="填表说明2023.5.6" sheetId="4" r:id="rId4"/>
  </sheets>
  <definedNames/>
  <calcPr fullCalcOnLoad="1"/>
</workbook>
</file>

<file path=xl/sharedStrings.xml><?xml version="1.0" encoding="utf-8"?>
<sst xmlns="http://schemas.openxmlformats.org/spreadsheetml/2006/main" count="389" uniqueCount="94">
  <si>
    <r>
      <t xml:space="preserve">      </t>
    </r>
    <r>
      <rPr>
        <b/>
        <sz val="26"/>
        <rFont val="宋体"/>
        <family val="0"/>
      </rPr>
      <t>一般工业固体废物申报登记月报表</t>
    </r>
  </si>
  <si>
    <r>
      <t>（</t>
    </r>
    <r>
      <rPr>
        <b/>
        <u val="single"/>
        <sz val="18"/>
        <rFont val="宋体"/>
        <family val="0"/>
      </rPr>
      <t xml:space="preserve"> 2023</t>
    </r>
    <r>
      <rPr>
        <b/>
        <u val="single"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年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color indexed="10"/>
        <rFont val="Times New Roman"/>
        <family val="1"/>
      </rPr>
      <t>3</t>
    </r>
    <r>
      <rPr>
        <b/>
        <u val="single"/>
        <sz val="18"/>
        <rFont val="宋体"/>
        <family val="0"/>
      </rPr>
      <t xml:space="preserve"> </t>
    </r>
    <r>
      <rPr>
        <b/>
        <sz val="18"/>
        <rFont val="宋体"/>
        <family val="0"/>
      </rPr>
      <t>月</t>
    </r>
    <r>
      <rPr>
        <b/>
        <sz val="26"/>
        <rFont val="宋体"/>
        <family val="0"/>
      </rPr>
      <t>）</t>
    </r>
  </si>
  <si>
    <r>
      <t>单位名称（盖章）</t>
    </r>
    <r>
      <rPr>
        <b/>
        <u val="single"/>
        <sz val="16"/>
        <rFont val="宋体"/>
        <family val="0"/>
      </rPr>
      <t>山东晋控明水化工集团有限公司</t>
    </r>
  </si>
  <si>
    <r>
      <t>填 表 人</t>
    </r>
    <r>
      <rPr>
        <b/>
        <u val="single"/>
        <sz val="16"/>
        <rFont val="宋体"/>
        <family val="0"/>
      </rPr>
      <t xml:space="preserve">          梅冰                  </t>
    </r>
  </si>
  <si>
    <r>
      <t xml:space="preserve">联系电话 </t>
    </r>
    <r>
      <rPr>
        <b/>
        <u val="single"/>
        <sz val="16"/>
        <rFont val="宋体"/>
        <family val="0"/>
      </rPr>
      <t xml:space="preserve">       83550010                </t>
    </r>
  </si>
  <si>
    <r>
      <t>报出日期：</t>
    </r>
    <r>
      <rPr>
        <b/>
        <u val="single"/>
        <sz val="16"/>
        <rFont val="宋体"/>
        <family val="0"/>
      </rPr>
      <t xml:space="preserve">  2023  </t>
    </r>
    <r>
      <rPr>
        <b/>
        <sz val="16"/>
        <rFont val="宋体"/>
        <family val="0"/>
      </rPr>
      <t>年</t>
    </r>
    <r>
      <rPr>
        <b/>
        <u val="single"/>
        <sz val="16"/>
        <rFont val="宋体"/>
        <family val="0"/>
      </rPr>
      <t xml:space="preserve">  </t>
    </r>
    <r>
      <rPr>
        <b/>
        <u val="single"/>
        <sz val="16"/>
        <color indexed="10"/>
        <rFont val="宋体"/>
        <family val="0"/>
      </rPr>
      <t>4</t>
    </r>
    <r>
      <rPr>
        <b/>
        <u val="single"/>
        <sz val="16"/>
        <rFont val="宋体"/>
        <family val="0"/>
      </rPr>
      <t xml:space="preserve"> </t>
    </r>
    <r>
      <rPr>
        <b/>
        <sz val="16"/>
        <rFont val="宋体"/>
        <family val="0"/>
      </rPr>
      <t>月</t>
    </r>
    <r>
      <rPr>
        <b/>
        <u val="single"/>
        <sz val="16"/>
        <rFont val="宋体"/>
        <family val="0"/>
      </rPr>
      <t xml:space="preserve">   1  </t>
    </r>
    <r>
      <rPr>
        <b/>
        <sz val="16"/>
        <rFont val="宋体"/>
        <family val="0"/>
      </rPr>
      <t>日</t>
    </r>
  </si>
  <si>
    <t xml:space="preserve"> </t>
  </si>
  <si>
    <t>济南市生态环境局</t>
  </si>
  <si>
    <r>
      <t>附表</t>
    </r>
    <r>
      <rPr>
        <sz val="10.5"/>
        <rFont val="Calibri"/>
        <family val="2"/>
      </rPr>
      <t xml:space="preserve">2 </t>
    </r>
    <r>
      <rPr>
        <sz val="10.5"/>
        <rFont val="宋体"/>
        <family val="0"/>
      </rPr>
      <t>：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</si>
  <si>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3</t>
    </r>
    <r>
      <rPr>
        <b/>
        <sz val="16"/>
        <rFont val="宋体"/>
        <family val="0"/>
      </rPr>
      <t>月）</t>
    </r>
  </si>
  <si>
    <r>
      <t>负责人签字：刘磊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4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</si>
  <si>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代码</t>
  </si>
  <si>
    <t>名称</t>
  </si>
  <si>
    <t>类别</t>
  </si>
  <si>
    <r>
      <t>产生量</t>
    </r>
    <r>
      <rPr>
        <b/>
        <sz val="12"/>
        <rFont val="Calibri"/>
        <family val="2"/>
      </rPr>
      <t xml:space="preserve"> </t>
    </r>
    <r>
      <rPr>
        <b/>
        <sz val="12"/>
        <rFont val="宋体"/>
        <family val="0"/>
      </rPr>
      <t>吨</t>
    </r>
  </si>
  <si>
    <t>贮存量吨</t>
  </si>
  <si>
    <t>累计贮存量吨</t>
  </si>
  <si>
    <t>自行利用方式</t>
  </si>
  <si>
    <t>自行利用数量吨</t>
  </si>
  <si>
    <t>委托利用方式</t>
  </si>
  <si>
    <t>委托利用数量吨</t>
  </si>
  <si>
    <t>自行处置方式</t>
  </si>
  <si>
    <t>自行处置数量吨</t>
  </si>
  <si>
    <t>委托处置方式</t>
  </si>
  <si>
    <t>委托处置数量吨</t>
  </si>
  <si>
    <t>SW02</t>
  </si>
  <si>
    <t>粉煤灰</t>
  </si>
  <si>
    <t>第Ⅰ类</t>
  </si>
  <si>
    <t>/</t>
  </si>
  <si>
    <t>建筑材料</t>
  </si>
  <si>
    <t>SW03</t>
  </si>
  <si>
    <t>锅炉炉渣</t>
  </si>
  <si>
    <t>SW07</t>
  </si>
  <si>
    <t>污泥</t>
  </si>
  <si>
    <t>掺烧</t>
  </si>
  <si>
    <t>SW59</t>
  </si>
  <si>
    <t>原水净化泥沙</t>
  </si>
  <si>
    <t>绿化</t>
  </si>
  <si>
    <t>SW16</t>
  </si>
  <si>
    <t>气化炉渣</t>
  </si>
  <si>
    <t>注：</t>
  </si>
  <si>
    <r>
      <t>1.</t>
    </r>
    <r>
      <rPr>
        <sz val="10.5"/>
        <rFont val="宋体"/>
        <family val="0"/>
      </rPr>
      <t>产生量、贮存量、利用量、处置量：均为填表期间内的实际发生数量。</t>
    </r>
  </si>
  <si>
    <r>
      <t>2.</t>
    </r>
    <r>
      <rPr>
        <sz val="10.5"/>
        <rFont val="宋体"/>
        <family val="0"/>
      </rPr>
      <t>累计贮存量：截止到填表当月月底，累计实际贮存总量，包括本指南实施之前发生的贮存量。</t>
    </r>
  </si>
  <si>
    <r>
      <t>3.</t>
    </r>
    <r>
      <rPr>
        <sz val="10.5"/>
        <rFont val="宋体"/>
        <family val="0"/>
      </rPr>
      <t>自行</t>
    </r>
    <r>
      <rPr>
        <sz val="10.5"/>
        <rFont val="Calibri"/>
        <family val="2"/>
      </rPr>
      <t>/</t>
    </r>
    <r>
      <rPr>
        <sz val="10.5"/>
        <rFont val="宋体"/>
        <family val="0"/>
      </rPr>
      <t>委托利用方式：根据实际情况。简要描述利用技术路线和利用产物。</t>
    </r>
  </si>
  <si>
    <r>
      <t>4.</t>
    </r>
    <r>
      <rPr>
        <sz val="10.5"/>
        <rFont val="宋体"/>
        <family val="0"/>
      </rPr>
      <t>自行</t>
    </r>
    <r>
      <rPr>
        <sz val="10.5"/>
        <rFont val="Calibri"/>
        <family val="2"/>
      </rPr>
      <t>/</t>
    </r>
    <r>
      <rPr>
        <sz val="10.5"/>
        <rFont val="宋体"/>
        <family val="0"/>
      </rPr>
      <t>委托处置方式：根据实际情况，选择焚烧、填埋、其他处置方式。</t>
    </r>
  </si>
  <si>
    <r>
      <t>5.</t>
    </r>
    <r>
      <rPr>
        <sz val="10.5"/>
        <rFont val="宋体"/>
        <family val="0"/>
      </rPr>
      <t>利用</t>
    </r>
    <r>
      <rPr>
        <sz val="10.5"/>
        <rFont val="Calibri"/>
        <family val="2"/>
      </rPr>
      <t>/</t>
    </r>
    <r>
      <rPr>
        <sz val="10.5"/>
        <rFont val="宋体"/>
        <family val="0"/>
      </rPr>
      <t>处置数量：原则上应以“吨”为单位计量，如以其他单位计量则应说明计量单位，并通过估算换算成以“吨”计量。</t>
    </r>
  </si>
  <si>
    <r>
      <t>附表</t>
    </r>
    <r>
      <rPr>
        <sz val="10.5"/>
        <rFont val="Calibri"/>
        <family val="2"/>
      </rPr>
      <t xml:space="preserve">3 </t>
    </r>
    <r>
      <rPr>
        <sz val="10.5"/>
        <rFont val="宋体"/>
        <family val="0"/>
      </rPr>
      <t>：</t>
    </r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</si>
  <si>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3</t>
    </r>
    <r>
      <rPr>
        <b/>
        <sz val="16"/>
        <rFont val="宋体"/>
        <family val="0"/>
      </rPr>
      <t>月）</t>
    </r>
  </si>
  <si>
    <r>
      <t>记录表编号：</t>
    </r>
    <r>
      <rPr>
        <sz val="10.5"/>
        <rFont val="Calibri"/>
        <family val="2"/>
      </rPr>
      <t>CC20230</t>
    </r>
    <r>
      <rPr>
        <sz val="10.5"/>
        <color indexed="10"/>
        <rFont val="Calibri"/>
        <family val="2"/>
      </rPr>
      <t>3</t>
    </r>
    <r>
      <rPr>
        <sz val="10.5"/>
        <rFont val="Calibri"/>
        <family val="2"/>
      </rPr>
      <t xml:space="preserve">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刘磊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4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</si>
  <si>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t>出厂时间</t>
  </si>
  <si>
    <t>出厂数量（吨）</t>
  </si>
  <si>
    <t>出厂环节经办人</t>
  </si>
  <si>
    <t>运输单位</t>
  </si>
  <si>
    <t>运输信息</t>
  </si>
  <si>
    <t>运输方式</t>
  </si>
  <si>
    <t>接收单位</t>
  </si>
  <si>
    <t>流向类型</t>
  </si>
  <si>
    <t>张思鹏</t>
  </si>
  <si>
    <t>山东金鲁新能源科技有限公司</t>
  </si>
  <si>
    <t>公路</t>
  </si>
  <si>
    <t>省内转移</t>
  </si>
  <si>
    <t>临邑旺佳墙体建材厂</t>
  </si>
  <si>
    <r>
      <t>惠民县万康新型建材厂</t>
    </r>
    <r>
      <rPr>
        <sz val="12"/>
        <rFont val="Calibri"/>
        <family val="2"/>
      </rPr>
      <t>/</t>
    </r>
    <r>
      <rPr>
        <sz val="12"/>
        <rFont val="宋体"/>
        <family val="0"/>
      </rPr>
      <t>山东金墉建材有限公司</t>
    </r>
  </si>
  <si>
    <t>合计</t>
  </si>
  <si>
    <r>
      <t>1.</t>
    </r>
    <r>
      <rPr>
        <sz val="10.5"/>
        <rFont val="宋体"/>
        <family val="0"/>
      </rPr>
      <t>记录表编号：可采用“出厂”首字母加年月日再加编号的方式设计，例如“</t>
    </r>
    <r>
      <rPr>
        <sz val="10.5"/>
        <rFont val="Calibri"/>
        <family val="2"/>
      </rPr>
      <t>CC20210731001</t>
    </r>
    <r>
      <rPr>
        <sz val="10.5"/>
        <rFont val="宋体"/>
        <family val="0"/>
      </rPr>
      <t>”，也可根据需要自行设计。</t>
    </r>
  </si>
  <si>
    <r>
      <t>2.</t>
    </r>
    <r>
      <rPr>
        <sz val="10.5"/>
        <rFont val="宋体"/>
        <family val="0"/>
      </rPr>
      <t>出厂时间：原则上应精确至“分”。</t>
    </r>
  </si>
  <si>
    <r>
      <t>3.</t>
    </r>
    <r>
      <rPr>
        <sz val="10.5"/>
        <rFont val="宋体"/>
        <family val="0"/>
      </rPr>
      <t>出厂数量：原则上应以“吨”为单位计量，如以其他单位计量则应说明计量单位，并通过估算换算成以“吨”计量。</t>
    </r>
  </si>
  <si>
    <r>
      <t>4.</t>
    </r>
    <r>
      <rPr>
        <sz val="10.5"/>
        <rFont val="宋体"/>
        <family val="0"/>
      </rPr>
      <t>运输信息：填写运输车辆车牌号码、驾驶员姓名及联系方式。</t>
    </r>
  </si>
  <si>
    <r>
      <t>5.</t>
    </r>
    <r>
      <rPr>
        <sz val="10.5"/>
        <rFont val="宋体"/>
        <family val="0"/>
      </rPr>
      <t>运输方式：选择公路、铁路、水路。</t>
    </r>
  </si>
  <si>
    <r>
      <t>6.</t>
    </r>
    <r>
      <rPr>
        <sz val="10.5"/>
        <rFont val="宋体"/>
        <family val="0"/>
      </rPr>
      <t>流向类型：选择省内转移、跨省转移、越境转移。</t>
    </r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</si>
  <si>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4</t>
    </r>
    <r>
      <rPr>
        <b/>
        <sz val="16"/>
        <color indexed="10"/>
        <rFont val="宋体"/>
        <family val="0"/>
      </rPr>
      <t>月</t>
    </r>
    <r>
      <rPr>
        <b/>
        <sz val="16"/>
        <rFont val="宋体"/>
        <family val="0"/>
      </rPr>
      <t>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</si>
  <si>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5</t>
    </r>
    <r>
      <rPr>
        <sz val="12"/>
        <color indexed="10"/>
        <rFont val="宋体"/>
        <family val="0"/>
      </rPr>
      <t>月</t>
    </r>
    <r>
      <rPr>
        <sz val="12"/>
        <color indexed="10"/>
        <rFont val="Calibri"/>
        <family val="2"/>
      </rPr>
      <t>1</t>
    </r>
    <r>
      <rPr>
        <sz val="12"/>
        <color indexed="10"/>
        <rFont val="宋体"/>
        <family val="0"/>
      </rPr>
      <t>日</t>
    </r>
  </si>
  <si>
    <t>2023.4月</t>
  </si>
  <si>
    <t>本月贮存量吨</t>
  </si>
  <si>
    <t>上月累计贮存量吨</t>
  </si>
  <si>
    <t>气化煤砂</t>
  </si>
  <si>
    <t>气化煤泥</t>
  </si>
  <si>
    <t>合计（气化炉渣）：</t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</si>
  <si>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color indexed="10"/>
        <rFont val="Calibri"/>
        <family val="2"/>
      </rPr>
      <t>4</t>
    </r>
    <r>
      <rPr>
        <b/>
        <sz val="16"/>
        <color indexed="10"/>
        <rFont val="宋体"/>
        <family val="0"/>
      </rPr>
      <t>月</t>
    </r>
    <r>
      <rPr>
        <b/>
        <sz val="16"/>
        <rFont val="宋体"/>
        <family val="0"/>
      </rPr>
      <t>）</t>
    </r>
  </si>
  <si>
    <r>
      <t>记录表编号：</t>
    </r>
    <r>
      <rPr>
        <sz val="10.5"/>
        <rFont val="Calibri"/>
        <family val="2"/>
      </rPr>
      <t>CC2023</t>
    </r>
    <r>
      <rPr>
        <sz val="10.5"/>
        <color indexed="10"/>
        <rFont val="Calibri"/>
        <family val="2"/>
      </rPr>
      <t>04--001</t>
    </r>
    <r>
      <rPr>
        <sz val="10.5"/>
        <rFont val="Calibri"/>
        <family val="2"/>
      </rPr>
      <t xml:space="preserve">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color indexed="10"/>
        <rFont val="Calibri"/>
        <family val="2"/>
      </rPr>
      <t>5</t>
    </r>
    <r>
      <rPr>
        <sz val="12"/>
        <color indexed="10"/>
        <rFont val="宋体"/>
        <family val="0"/>
      </rPr>
      <t>月</t>
    </r>
    <r>
      <rPr>
        <sz val="12"/>
        <color indexed="10"/>
        <rFont val="Calibri"/>
        <family val="2"/>
      </rPr>
      <t>1</t>
    </r>
    <r>
      <rPr>
        <sz val="12"/>
        <color indexed="10"/>
        <rFont val="宋体"/>
        <family val="0"/>
      </rPr>
      <t>日</t>
    </r>
  </si>
  <si>
    <t>山东凯泰新材料科技有限公司</t>
  </si>
  <si>
    <t>惠民县万康新型建材厂</t>
  </si>
  <si>
    <r>
      <t>惠民县万康新型建材厂</t>
    </r>
    <r>
      <rPr>
        <sz val="12"/>
        <color indexed="10"/>
        <rFont val="Calibri"/>
        <family val="2"/>
      </rPr>
      <t>/</t>
    </r>
    <r>
      <rPr>
        <sz val="12"/>
        <color indexed="10"/>
        <rFont val="宋体"/>
        <family val="0"/>
      </rPr>
      <t>山东金墉建材有限公司</t>
    </r>
  </si>
  <si>
    <t>2023.5月</t>
  </si>
  <si>
    <t>山东凯泰新材料科技有限公司</t>
  </si>
  <si>
    <t>惠民县万康新型建材厂</t>
  </si>
  <si>
    <t>山东金墉建材有限公司</t>
  </si>
  <si>
    <t>山东金墉建材有限公司、惠民县万康新型建材厂</t>
  </si>
  <si>
    <t>累计贮存量吨</t>
  </si>
  <si>
    <r>
      <t>一般工业固体废物流向汇总表（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5</t>
    </r>
    <r>
      <rPr>
        <b/>
        <sz val="16"/>
        <rFont val="宋体"/>
        <family val="0"/>
      </rPr>
      <t>月）</t>
    </r>
  </si>
  <si>
    <r>
      <t>负责人签字：蔡传帅</t>
    </r>
    <r>
      <rPr>
        <sz val="12"/>
        <rFont val="Calibri"/>
        <family val="2"/>
      </rPr>
      <t xml:space="preserve">        </t>
    </r>
    <r>
      <rPr>
        <sz val="12"/>
        <rFont val="宋体"/>
        <family val="0"/>
      </rPr>
      <t>填表人签字：梅冰</t>
    </r>
    <r>
      <rPr>
        <sz val="12"/>
        <rFont val="Calibri"/>
        <family val="2"/>
      </rPr>
      <t xml:space="preserve">                </t>
    </r>
    <r>
      <rPr>
        <sz val="12"/>
        <rFont val="宋体"/>
        <family val="0"/>
      </rPr>
      <t>填表日期：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6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</si>
  <si>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记录表编号：</t>
    </r>
    <r>
      <rPr>
        <sz val="10.5"/>
        <rFont val="Calibri"/>
        <family val="2"/>
      </rPr>
      <t xml:space="preserve">CC202305--001                                </t>
    </r>
    <r>
      <rPr>
        <sz val="10.5"/>
        <rFont val="宋体"/>
        <family val="0"/>
      </rPr>
      <t>负责人签字：</t>
    </r>
    <r>
      <rPr>
        <sz val="10.5"/>
        <rFont val="Calibri"/>
        <family val="2"/>
      </rPr>
      <t xml:space="preserve">  </t>
    </r>
    <r>
      <rPr>
        <sz val="10.5"/>
        <rFont val="宋体"/>
        <family val="0"/>
      </rPr>
      <t>蔡传帅</t>
    </r>
    <r>
      <rPr>
        <sz val="10.5"/>
        <rFont val="Calibri"/>
        <family val="2"/>
      </rPr>
      <t xml:space="preserve">                  </t>
    </r>
    <r>
      <rPr>
        <sz val="10.5"/>
        <rFont val="宋体"/>
        <family val="0"/>
      </rPr>
      <t>填表日期：</t>
    </r>
    <r>
      <rPr>
        <sz val="10.5"/>
        <rFont val="Calibri"/>
        <family val="2"/>
      </rPr>
      <t xml:space="preserve"> </t>
    </r>
    <r>
      <rPr>
        <sz val="12"/>
        <rFont val="Calibri"/>
        <family val="2"/>
      </rPr>
      <t>2023</t>
    </r>
    <r>
      <rPr>
        <sz val="12"/>
        <rFont val="宋体"/>
        <family val="0"/>
      </rPr>
      <t>年</t>
    </r>
    <r>
      <rPr>
        <sz val="12"/>
        <rFont val="Calibri"/>
        <family val="2"/>
      </rPr>
      <t>6</t>
    </r>
    <r>
      <rPr>
        <sz val="12"/>
        <rFont val="宋体"/>
        <family val="0"/>
      </rPr>
      <t>月</t>
    </r>
    <r>
      <rPr>
        <sz val="12"/>
        <rFont val="Calibri"/>
        <family val="2"/>
      </rPr>
      <t>1</t>
    </r>
    <r>
      <rPr>
        <sz val="12"/>
        <rFont val="宋体"/>
        <family val="0"/>
      </rPr>
      <t>日</t>
    </r>
  </si>
  <si>
    <r>
      <t>一般工业固体废物出厂环节记录表（</t>
    </r>
    <r>
      <rPr>
        <b/>
        <sz val="16"/>
        <rFont val="Calibri"/>
        <family val="2"/>
      </rPr>
      <t>2023</t>
    </r>
    <r>
      <rPr>
        <b/>
        <sz val="16"/>
        <rFont val="宋体"/>
        <family val="0"/>
      </rPr>
      <t>年</t>
    </r>
    <r>
      <rPr>
        <b/>
        <sz val="16"/>
        <rFont val="Calibri"/>
        <family val="2"/>
      </rPr>
      <t>5</t>
    </r>
    <r>
      <rPr>
        <b/>
        <sz val="16"/>
        <rFont val="宋体"/>
        <family val="0"/>
      </rPr>
      <t>月）</t>
    </r>
  </si>
  <si>
    <r>
      <t>惠民县万康新型建材厂</t>
    </r>
    <r>
      <rPr>
        <sz val="12"/>
        <rFont val="Calibri"/>
        <family val="2"/>
      </rPr>
      <t>/</t>
    </r>
    <r>
      <rPr>
        <sz val="12"/>
        <rFont val="宋体"/>
        <family val="0"/>
      </rPr>
      <t>山东金墉建材有限公司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</si>
</sst>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2"/>
      <name val="宋体"/>
      <family val="0"/>
    </font>
    <font>
      <sz val="9"/>
      <name val="宋体"/>
      <family val="0"/>
    </font>
    <font>
      <b/>
      <sz val="26"/>
      <name val="宋体"/>
      <family val="0"/>
    </font>
    <font>
      <b/>
      <u val="single"/>
      <sz val="18"/>
      <name val="宋体"/>
      <family val="0"/>
    </font>
    <font>
      <b/>
      <u val="single"/>
      <sz val="18"/>
      <name val="Times New Roman"/>
      <family val="1"/>
    </font>
    <font>
      <b/>
      <sz val="18"/>
      <name val="宋体"/>
      <family val="0"/>
    </font>
    <font>
      <b/>
      <u val="single"/>
      <sz val="18"/>
      <color indexed="10"/>
      <name val="Times New Roman"/>
      <family val="1"/>
    </font>
    <font>
      <sz val="10.5"/>
      <name val="宋体"/>
      <family val="0"/>
    </font>
    <font>
      <b/>
      <sz val="10.5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u val="single"/>
      <sz val="16"/>
      <color indexed="10"/>
      <name val="宋体"/>
      <family val="0"/>
    </font>
    <font>
      <sz val="10.5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宋体"/>
      <family val="0"/>
    </font>
    <font>
      <b/>
      <sz val="12"/>
      <name val="Calibri"/>
      <family val="2"/>
    </font>
    <font>
      <sz val="10"/>
      <name val="宋体"/>
      <family val="0"/>
    </font>
    <font>
      <sz val="11"/>
      <name val="宋体"/>
      <family val="0"/>
    </font>
    <font>
      <sz val="10.5"/>
      <color indexed="10"/>
      <name val="Calibri"/>
      <family val="2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6"/>
      <color indexed="10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6"/>
      <color rgb="FFFF0000"/>
      <name val="宋体"/>
      <family val="0"/>
    </font>
    <font>
      <sz val="12"/>
      <color rgb="FFFF0000"/>
      <name val="宋体"/>
      <family val="0"/>
    </font>
    <font>
      <sz val="12"/>
      <color rgb="FFFF0000"/>
      <name val="Calibri"/>
      <family val="2"/>
    </font>
    <font>
      <sz val="10.5"/>
      <color rgb="FF00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0" fillId="32" borderId="9" applyNumberFormat="0" applyFont="0" applyAlignment="0" applyProtection="0"/>
  </cellStyleXfs>
  <cellXfs count="88">
    <xf numFmtId="0" fontId="0" fillId="0" borderId="0" xfId="0" applyAlignment="1">
      <alignment/>
    </xf>
    <xf numFmtId="0" fontId="6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1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0" fillId="0" borderId="14" xfId="0" applyFont="1" applyBorder="1" applyAlignment="1">
      <alignment horizontal="center" wrapText="1"/>
    </xf>
    <xf numFmtId="0" fontId="61" fillId="0" borderId="14" xfId="0" applyFont="1" applyBorder="1" applyAlignment="1">
      <alignment horizontal="center" wrapText="1"/>
    </xf>
    <xf numFmtId="0" fontId="0" fillId="9" borderId="14" xfId="0" applyFont="1" applyFill="1" applyBorder="1" applyAlignment="1">
      <alignment/>
    </xf>
    <xf numFmtId="0" fontId="0" fillId="9" borderId="14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17" fillId="0" borderId="14" xfId="0" applyFont="1" applyBorder="1" applyAlignment="1">
      <alignment horizontal="center" wrapText="1"/>
    </xf>
    <xf numFmtId="0" fontId="17" fillId="7" borderId="14" xfId="0" applyFont="1" applyFill="1" applyBorder="1" applyAlignment="1">
      <alignment horizontal="center" wrapText="1"/>
    </xf>
    <xf numFmtId="0" fontId="0" fillId="7" borderId="14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 wrapText="1"/>
    </xf>
    <xf numFmtId="0" fontId="61" fillId="7" borderId="14" xfId="0" applyFont="1" applyFill="1" applyBorder="1" applyAlignment="1">
      <alignment wrapText="1"/>
    </xf>
    <xf numFmtId="0" fontId="61" fillId="34" borderId="14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2" fillId="5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62" fillId="2" borderId="13" xfId="0" applyFont="1" applyFill="1" applyBorder="1" applyAlignment="1">
      <alignment horizontal="center" vertical="center" wrapText="1"/>
    </xf>
    <xf numFmtId="0" fontId="61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36" borderId="14" xfId="0" applyFill="1" applyBorder="1" applyAlignment="1">
      <alignment/>
    </xf>
    <xf numFmtId="0" fontId="0" fillId="36" borderId="14" xfId="0" applyFill="1" applyBorder="1" applyAlignment="1">
      <alignment wrapText="1"/>
    </xf>
    <xf numFmtId="0" fontId="0" fillId="36" borderId="0" xfId="0" applyFill="1" applyAlignment="1">
      <alignment/>
    </xf>
    <xf numFmtId="0" fontId="61" fillId="34" borderId="14" xfId="0" applyFont="1" applyFill="1" applyBorder="1" applyAlignment="1">
      <alignment wrapText="1"/>
    </xf>
    <xf numFmtId="0" fontId="63" fillId="0" borderId="15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7" fillId="7" borderId="14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7" fillId="2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54"/>
  <sheetViews>
    <sheetView zoomScalePageLayoutView="0" workbookViewId="0" topLeftCell="A10">
      <selection activeCell="P21" sqref="P21:P26"/>
    </sheetView>
  </sheetViews>
  <sheetFormatPr defaultColWidth="9.00390625" defaultRowHeight="14.25"/>
  <sheetData>
    <row r="3" ht="409.5">
      <c r="C3" s="1" t="s">
        <v>0</v>
      </c>
    </row>
    <row r="4" ht="114">
      <c r="C4" s="2" t="s">
        <v>1</v>
      </c>
    </row>
    <row r="5" ht="14.25">
      <c r="C5" s="3"/>
    </row>
    <row r="6" ht="14.25">
      <c r="C6" s="3"/>
    </row>
    <row r="7" ht="14.25">
      <c r="C7" s="3"/>
    </row>
    <row r="8" ht="14.25">
      <c r="C8" s="3"/>
    </row>
    <row r="9" ht="14.25">
      <c r="C9" s="3"/>
    </row>
    <row r="10" ht="222.75">
      <c r="C10" s="4" t="s">
        <v>2</v>
      </c>
    </row>
    <row r="11" ht="60.75">
      <c r="C11" s="4" t="s">
        <v>3</v>
      </c>
    </row>
    <row r="12" ht="81">
      <c r="C12" s="4" t="s">
        <v>4</v>
      </c>
    </row>
    <row r="13" ht="141.75">
      <c r="C13" s="4" t="s">
        <v>5</v>
      </c>
    </row>
    <row r="14" ht="22.5">
      <c r="C14" s="5" t="s">
        <v>6</v>
      </c>
    </row>
    <row r="15" ht="20.25">
      <c r="C15" s="6" t="s">
        <v>7</v>
      </c>
    </row>
    <row r="16" ht="21">
      <c r="C16" s="7"/>
    </row>
    <row r="17" ht="15.75">
      <c r="C17" s="8"/>
    </row>
    <row r="18" ht="15.75">
      <c r="C18" s="9" t="s">
        <v>8</v>
      </c>
    </row>
    <row r="19" ht="21.75">
      <c r="C19" s="6" t="s">
        <v>9</v>
      </c>
    </row>
    <row r="20" ht="106.5" thickBot="1">
      <c r="C20" s="3" t="s">
        <v>10</v>
      </c>
    </row>
    <row r="21" spans="3:16" ht="43.5" thickBot="1">
      <c r="C21" s="10" t="s">
        <v>11</v>
      </c>
      <c r="D21" s="11" t="s">
        <v>12</v>
      </c>
      <c r="E21" s="11" t="s">
        <v>13</v>
      </c>
      <c r="F21" s="11" t="s">
        <v>14</v>
      </c>
      <c r="G21" s="11" t="s">
        <v>15</v>
      </c>
      <c r="H21" s="11" t="s">
        <v>16</v>
      </c>
      <c r="I21" s="11" t="s">
        <v>17</v>
      </c>
      <c r="J21" s="11" t="s">
        <v>18</v>
      </c>
      <c r="K21" s="11" t="s">
        <v>19</v>
      </c>
      <c r="L21" s="11" t="s">
        <v>20</v>
      </c>
      <c r="M21" s="11" t="s">
        <v>21</v>
      </c>
      <c r="N21" s="11" t="s">
        <v>22</v>
      </c>
      <c r="O21" s="11" t="s">
        <v>23</v>
      </c>
      <c r="P21" s="11" t="s">
        <v>24</v>
      </c>
    </row>
    <row r="22" spans="3:16" ht="16.5" thickBot="1">
      <c r="C22" s="12" t="s">
        <v>25</v>
      </c>
      <c r="D22" s="13" t="s">
        <v>26</v>
      </c>
      <c r="E22" s="14" t="s">
        <v>27</v>
      </c>
      <c r="F22" s="15">
        <v>2694.62</v>
      </c>
      <c r="G22" s="15">
        <v>450.6</v>
      </c>
      <c r="H22" s="15">
        <v>450.6</v>
      </c>
      <c r="I22" s="15" t="s">
        <v>28</v>
      </c>
      <c r="J22" s="15" t="s">
        <v>28</v>
      </c>
      <c r="K22" s="13" t="s">
        <v>29</v>
      </c>
      <c r="L22" s="15">
        <v>2544.22</v>
      </c>
      <c r="M22" s="15" t="s">
        <v>28</v>
      </c>
      <c r="N22" s="15" t="s">
        <v>28</v>
      </c>
      <c r="O22" s="15" t="s">
        <v>28</v>
      </c>
      <c r="P22" s="15" t="s">
        <v>28</v>
      </c>
    </row>
    <row r="23" spans="3:16" ht="16.5" thickBot="1">
      <c r="C23" s="12" t="s">
        <v>30</v>
      </c>
      <c r="D23" s="16" t="s">
        <v>31</v>
      </c>
      <c r="E23" s="14" t="s">
        <v>27</v>
      </c>
      <c r="F23" s="15">
        <v>1972.64</v>
      </c>
      <c r="G23" s="15">
        <v>70.41</v>
      </c>
      <c r="H23" s="15">
        <v>70.41</v>
      </c>
      <c r="I23" s="15" t="s">
        <v>28</v>
      </c>
      <c r="J23" s="15" t="s">
        <v>28</v>
      </c>
      <c r="K23" s="13" t="s">
        <v>29</v>
      </c>
      <c r="L23" s="15">
        <v>2003</v>
      </c>
      <c r="M23" s="15" t="s">
        <v>28</v>
      </c>
      <c r="N23" s="15" t="s">
        <v>28</v>
      </c>
      <c r="O23" s="15" t="s">
        <v>28</v>
      </c>
      <c r="P23" s="15" t="s">
        <v>28</v>
      </c>
    </row>
    <row r="24" spans="3:16" ht="16.5" thickBot="1">
      <c r="C24" s="12" t="s">
        <v>32</v>
      </c>
      <c r="D24" s="13" t="s">
        <v>33</v>
      </c>
      <c r="E24" s="14" t="s">
        <v>27</v>
      </c>
      <c r="F24" s="15">
        <v>6.5</v>
      </c>
      <c r="G24" s="15">
        <v>0</v>
      </c>
      <c r="H24" s="15">
        <v>0</v>
      </c>
      <c r="I24" s="13" t="s">
        <v>34</v>
      </c>
      <c r="J24" s="15">
        <v>6.5</v>
      </c>
      <c r="K24" s="15" t="s">
        <v>28</v>
      </c>
      <c r="L24" s="15" t="s">
        <v>28</v>
      </c>
      <c r="M24" s="15" t="s">
        <v>28</v>
      </c>
      <c r="N24" s="15" t="s">
        <v>28</v>
      </c>
      <c r="O24" s="15" t="s">
        <v>28</v>
      </c>
      <c r="P24" s="15" t="s">
        <v>28</v>
      </c>
    </row>
    <row r="25" spans="3:16" ht="30.75" thickBot="1">
      <c r="C25" s="12" t="s">
        <v>35</v>
      </c>
      <c r="D25" s="13" t="s">
        <v>36</v>
      </c>
      <c r="E25" s="14" t="s">
        <v>27</v>
      </c>
      <c r="F25" s="15">
        <v>2.3</v>
      </c>
      <c r="G25" s="15">
        <v>0</v>
      </c>
      <c r="H25" s="15">
        <v>0</v>
      </c>
      <c r="I25" s="13" t="s">
        <v>37</v>
      </c>
      <c r="J25" s="15">
        <v>2.3</v>
      </c>
      <c r="K25" s="15" t="s">
        <v>28</v>
      </c>
      <c r="L25" s="15" t="s">
        <v>28</v>
      </c>
      <c r="M25" s="15" t="s">
        <v>28</v>
      </c>
      <c r="N25" s="15" t="s">
        <v>28</v>
      </c>
      <c r="O25" s="15" t="s">
        <v>28</v>
      </c>
      <c r="P25" s="15" t="s">
        <v>28</v>
      </c>
    </row>
    <row r="26" spans="3:16" ht="16.5" thickBot="1">
      <c r="C26" s="12" t="s">
        <v>38</v>
      </c>
      <c r="D26" s="13" t="s">
        <v>39</v>
      </c>
      <c r="E26" s="14" t="s">
        <v>27</v>
      </c>
      <c r="F26" s="15">
        <v>21251.65</v>
      </c>
      <c r="G26" s="15">
        <v>426.21</v>
      </c>
      <c r="H26" s="15">
        <v>426.21</v>
      </c>
      <c r="I26" s="15" t="s">
        <v>28</v>
      </c>
      <c r="J26" s="15" t="s">
        <v>28</v>
      </c>
      <c r="K26" s="13" t="s">
        <v>29</v>
      </c>
      <c r="L26" s="15">
        <v>20990.18</v>
      </c>
      <c r="M26" s="15" t="s">
        <v>28</v>
      </c>
      <c r="N26" s="15" t="s">
        <v>28</v>
      </c>
      <c r="O26" s="15" t="s">
        <v>28</v>
      </c>
      <c r="P26" s="15" t="s">
        <v>28</v>
      </c>
    </row>
    <row r="27" ht="15.75">
      <c r="C27" s="8"/>
    </row>
    <row r="28" ht="14.25">
      <c r="C28" s="9" t="s">
        <v>40</v>
      </c>
    </row>
    <row r="29" ht="103.5">
      <c r="C29" s="8" t="s">
        <v>41</v>
      </c>
    </row>
    <row r="30" ht="141.75">
      <c r="C30" s="8" t="s">
        <v>42</v>
      </c>
    </row>
    <row r="31" ht="116.25">
      <c r="C31" s="8" t="s">
        <v>43</v>
      </c>
    </row>
    <row r="32" ht="116.25">
      <c r="C32" s="8" t="s">
        <v>44</v>
      </c>
    </row>
    <row r="33" ht="180">
      <c r="C33" s="8" t="s">
        <v>45</v>
      </c>
    </row>
    <row r="34" ht="15.75">
      <c r="C34" s="8"/>
    </row>
    <row r="35" ht="15.75">
      <c r="C35" s="8"/>
    </row>
    <row r="36" ht="15.75">
      <c r="C36" s="8"/>
    </row>
    <row r="37" ht="15.75">
      <c r="C37" s="8"/>
    </row>
    <row r="38" ht="15.75">
      <c r="C38" s="9" t="s">
        <v>46</v>
      </c>
    </row>
    <row r="39" ht="21.75">
      <c r="C39" s="6" t="s">
        <v>47</v>
      </c>
    </row>
    <row r="40" ht="126" thickBot="1">
      <c r="C40" s="9" t="s">
        <v>48</v>
      </c>
    </row>
    <row r="41" spans="3:12" ht="26.25" thickBot="1">
      <c r="C41" s="17" t="s">
        <v>11</v>
      </c>
      <c r="D41" s="18" t="s">
        <v>12</v>
      </c>
      <c r="E41" s="18" t="s">
        <v>49</v>
      </c>
      <c r="F41" s="18" t="s">
        <v>50</v>
      </c>
      <c r="G41" s="18" t="s">
        <v>51</v>
      </c>
      <c r="H41" s="18" t="s">
        <v>52</v>
      </c>
      <c r="I41" s="18" t="s">
        <v>53</v>
      </c>
      <c r="J41" s="18" t="s">
        <v>54</v>
      </c>
      <c r="K41" s="18" t="s">
        <v>55</v>
      </c>
      <c r="L41" s="18" t="s">
        <v>56</v>
      </c>
    </row>
    <row r="42" spans="3:12" ht="59.25" thickBot="1">
      <c r="C42" s="12" t="s">
        <v>25</v>
      </c>
      <c r="D42" s="13" t="s">
        <v>26</v>
      </c>
      <c r="E42" s="15">
        <v>2023.3</v>
      </c>
      <c r="F42" s="15">
        <v>2544.22</v>
      </c>
      <c r="G42" s="13" t="s">
        <v>57</v>
      </c>
      <c r="H42" s="13" t="s">
        <v>58</v>
      </c>
      <c r="I42" s="15"/>
      <c r="J42" s="13" t="s">
        <v>59</v>
      </c>
      <c r="K42" s="13" t="s">
        <v>58</v>
      </c>
      <c r="L42" s="13" t="s">
        <v>60</v>
      </c>
    </row>
    <row r="43" spans="3:12" ht="45" thickBot="1">
      <c r="C43" s="12" t="s">
        <v>30</v>
      </c>
      <c r="D43" s="16" t="s">
        <v>31</v>
      </c>
      <c r="E43" s="15">
        <v>2023.3</v>
      </c>
      <c r="F43" s="15">
        <v>2003</v>
      </c>
      <c r="G43" s="13" t="s">
        <v>57</v>
      </c>
      <c r="H43" s="13" t="s">
        <v>61</v>
      </c>
      <c r="I43" s="15"/>
      <c r="J43" s="13" t="s">
        <v>59</v>
      </c>
      <c r="K43" s="13" t="s">
        <v>61</v>
      </c>
      <c r="L43" s="13" t="s">
        <v>60</v>
      </c>
    </row>
    <row r="44" spans="3:12" ht="89.25" thickBot="1">
      <c r="C44" s="12" t="s">
        <v>38</v>
      </c>
      <c r="D44" s="13" t="s">
        <v>39</v>
      </c>
      <c r="E44" s="15">
        <v>2023.3</v>
      </c>
      <c r="F44" s="15">
        <v>20990.18</v>
      </c>
      <c r="G44" s="13" t="s">
        <v>57</v>
      </c>
      <c r="H44" s="13" t="s">
        <v>62</v>
      </c>
      <c r="I44" s="15"/>
      <c r="J44" s="13" t="s">
        <v>59</v>
      </c>
      <c r="K44" s="13" t="s">
        <v>62</v>
      </c>
      <c r="L44" s="13" t="s">
        <v>60</v>
      </c>
    </row>
    <row r="45" spans="3:12" ht="16.5" thickBot="1">
      <c r="C45" s="19" t="s">
        <v>63</v>
      </c>
      <c r="D45" s="15"/>
      <c r="E45" s="15"/>
      <c r="F45" s="15">
        <v>25537.4</v>
      </c>
      <c r="G45" s="15"/>
      <c r="H45" s="15"/>
      <c r="I45" s="15"/>
      <c r="J45" s="15"/>
      <c r="K45" s="15"/>
      <c r="L45" s="15"/>
    </row>
    <row r="46" ht="15.75">
      <c r="C46" s="8"/>
    </row>
    <row r="47" ht="14.25">
      <c r="C47" s="9" t="s">
        <v>40</v>
      </c>
    </row>
    <row r="48" ht="183">
      <c r="C48" s="8" t="s">
        <v>64</v>
      </c>
    </row>
    <row r="49" ht="65.25">
      <c r="C49" s="8" t="s">
        <v>65</v>
      </c>
    </row>
    <row r="50" ht="180">
      <c r="C50" s="8" t="s">
        <v>66</v>
      </c>
    </row>
    <row r="51" ht="90.75">
      <c r="C51" s="8" t="s">
        <v>67</v>
      </c>
    </row>
    <row r="52" ht="65.25">
      <c r="C52" s="8" t="s">
        <v>68</v>
      </c>
    </row>
    <row r="53" ht="78">
      <c r="C53" s="8" t="s">
        <v>69</v>
      </c>
    </row>
    <row r="54" ht="15.75">
      <c r="C54" s="8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7"/>
  <sheetViews>
    <sheetView zoomScalePageLayoutView="0" workbookViewId="0" topLeftCell="A1">
      <selection activeCell="W33" sqref="W33"/>
    </sheetView>
  </sheetViews>
  <sheetFormatPr defaultColWidth="9.00390625" defaultRowHeight="14.25"/>
  <cols>
    <col min="1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78" t="s">
        <v>70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O3" s="81" t="s">
        <v>78</v>
      </c>
      <c r="P3" s="81"/>
      <c r="Q3" s="81"/>
      <c r="R3" s="81"/>
      <c r="S3" s="81"/>
      <c r="T3" s="81"/>
      <c r="U3" s="81"/>
      <c r="V3" s="81"/>
      <c r="W3" s="81"/>
      <c r="X3" s="81"/>
      <c r="Y3" s="48"/>
      <c r="Z3" s="48"/>
      <c r="AA3" s="48"/>
    </row>
    <row r="4" spans="1:27" ht="16.5" thickBot="1">
      <c r="A4" s="79" t="s">
        <v>71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O4" s="82" t="s">
        <v>79</v>
      </c>
      <c r="P4" s="82"/>
      <c r="Q4" s="82"/>
      <c r="R4" s="82"/>
      <c r="S4" s="82"/>
      <c r="T4" s="82"/>
      <c r="U4" s="82"/>
      <c r="V4" s="82"/>
      <c r="W4" s="82"/>
      <c r="X4" s="82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9.25" thickBot="1">
      <c r="A6" s="40" t="s">
        <v>25</v>
      </c>
      <c r="B6" s="41" t="s">
        <v>26</v>
      </c>
      <c r="C6" s="42" t="s">
        <v>27</v>
      </c>
      <c r="D6" s="43">
        <v>2245.09</v>
      </c>
      <c r="E6" s="50">
        <f>F6</f>
        <v>154.61</v>
      </c>
      <c r="F6" s="44">
        <v>154.61</v>
      </c>
      <c r="G6" s="44" t="s">
        <v>28</v>
      </c>
      <c r="H6" s="44" t="s">
        <v>28</v>
      </c>
      <c r="I6" s="45" t="s">
        <v>29</v>
      </c>
      <c r="J6" s="44">
        <v>2541.08</v>
      </c>
      <c r="K6" s="44" t="s">
        <v>28</v>
      </c>
      <c r="L6" s="44" t="s">
        <v>28</v>
      </c>
      <c r="M6" s="44" t="s">
        <v>28</v>
      </c>
      <c r="N6" s="44" t="s">
        <v>28</v>
      </c>
      <c r="O6" s="55" t="s">
        <v>25</v>
      </c>
      <c r="P6" s="56" t="s">
        <v>26</v>
      </c>
      <c r="Q6" s="57">
        <v>2023.4</v>
      </c>
      <c r="R6" s="57">
        <f>J6</f>
        <v>2541.08</v>
      </c>
      <c r="S6" s="58" t="s">
        <v>57</v>
      </c>
      <c r="T6" s="58" t="s">
        <v>80</v>
      </c>
      <c r="U6" s="57"/>
      <c r="V6" s="58" t="s">
        <v>59</v>
      </c>
      <c r="W6" s="58" t="s">
        <v>80</v>
      </c>
      <c r="X6" s="58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43">
        <v>1737.7</v>
      </c>
      <c r="E7" s="50">
        <f>F7</f>
        <v>52.37</v>
      </c>
      <c r="F7" s="44">
        <v>52.37</v>
      </c>
      <c r="G7" s="44" t="s">
        <v>28</v>
      </c>
      <c r="H7" s="44" t="s">
        <v>28</v>
      </c>
      <c r="I7" s="45" t="s">
        <v>29</v>
      </c>
      <c r="J7" s="44">
        <v>1755.74</v>
      </c>
      <c r="K7" s="44" t="s">
        <v>28</v>
      </c>
      <c r="L7" s="44" t="s">
        <v>28</v>
      </c>
      <c r="M7" s="44" t="s">
        <v>28</v>
      </c>
      <c r="N7" s="44" t="s">
        <v>28</v>
      </c>
      <c r="O7" s="55" t="s">
        <v>30</v>
      </c>
      <c r="P7" s="59" t="s">
        <v>31</v>
      </c>
      <c r="Q7" s="57">
        <v>2023.4</v>
      </c>
      <c r="R7" s="57">
        <f>J7</f>
        <v>1755.74</v>
      </c>
      <c r="S7" s="58" t="s">
        <v>57</v>
      </c>
      <c r="T7" s="58" t="s">
        <v>81</v>
      </c>
      <c r="U7" s="57"/>
      <c r="V7" s="58" t="s">
        <v>59</v>
      </c>
      <c r="W7" s="58" t="s">
        <v>81</v>
      </c>
      <c r="X7" s="58" t="s">
        <v>60</v>
      </c>
    </row>
    <row r="8" spans="1:24" ht="30.75" thickBot="1">
      <c r="A8" s="40" t="s">
        <v>32</v>
      </c>
      <c r="B8" s="41" t="s">
        <v>33</v>
      </c>
      <c r="C8" s="42" t="s">
        <v>27</v>
      </c>
      <c r="D8" s="44">
        <v>6.35</v>
      </c>
      <c r="E8" s="50">
        <f>F8</f>
        <v>0</v>
      </c>
      <c r="F8" s="44">
        <v>0</v>
      </c>
      <c r="G8" s="45" t="s">
        <v>34</v>
      </c>
      <c r="H8" s="44">
        <v>6.35</v>
      </c>
      <c r="I8" s="44" t="s">
        <v>28</v>
      </c>
      <c r="J8" s="44" t="s">
        <v>28</v>
      </c>
      <c r="K8" s="44" t="s">
        <v>28</v>
      </c>
      <c r="L8" s="44" t="s">
        <v>28</v>
      </c>
      <c r="M8" s="44" t="s">
        <v>28</v>
      </c>
      <c r="N8" s="44" t="s">
        <v>28</v>
      </c>
      <c r="O8" s="55" t="s">
        <v>38</v>
      </c>
      <c r="P8" s="56" t="s">
        <v>39</v>
      </c>
      <c r="Q8" s="57">
        <v>2023.4</v>
      </c>
      <c r="R8" s="57">
        <f>J10</f>
        <v>19322.02</v>
      </c>
      <c r="S8" s="58" t="s">
        <v>57</v>
      </c>
      <c r="T8" s="58" t="s">
        <v>82</v>
      </c>
      <c r="U8" s="57"/>
      <c r="V8" s="58" t="s">
        <v>59</v>
      </c>
      <c r="W8" s="58" t="s">
        <v>82</v>
      </c>
      <c r="X8" s="58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44">
        <v>2.1</v>
      </c>
      <c r="E9" s="50">
        <f>F9</f>
        <v>0</v>
      </c>
      <c r="F9" s="44">
        <v>0</v>
      </c>
      <c r="G9" s="45" t="s">
        <v>37</v>
      </c>
      <c r="H9" s="44">
        <v>2.1</v>
      </c>
      <c r="I9" s="44" t="s">
        <v>28</v>
      </c>
      <c r="J9" s="44" t="s">
        <v>28</v>
      </c>
      <c r="K9" s="44" t="s">
        <v>28</v>
      </c>
      <c r="L9" s="44" t="s">
        <v>28</v>
      </c>
      <c r="M9" s="44" t="s">
        <v>28</v>
      </c>
      <c r="N9" s="44" t="s">
        <v>28</v>
      </c>
      <c r="O9" s="60" t="s">
        <v>63</v>
      </c>
      <c r="P9" s="61"/>
      <c r="Q9" s="61"/>
      <c r="R9" s="57">
        <f>SUM(R6:R8)</f>
        <v>23618.84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45">
        <v>19616.4</v>
      </c>
      <c r="E10" s="50">
        <f>F10</f>
        <v>720.59</v>
      </c>
      <c r="F10" s="44">
        <v>720.59</v>
      </c>
      <c r="G10" s="44" t="s">
        <v>28</v>
      </c>
      <c r="H10" s="44" t="s">
        <v>28</v>
      </c>
      <c r="I10" s="45" t="s">
        <v>29</v>
      </c>
      <c r="J10" s="44">
        <v>19322.02</v>
      </c>
      <c r="K10" s="44" t="s">
        <v>28</v>
      </c>
      <c r="L10" s="44" t="s">
        <v>28</v>
      </c>
      <c r="M10" s="44" t="s">
        <v>28</v>
      </c>
      <c r="N10" s="44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80" t="s">
        <v>64</v>
      </c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14.25">
      <c r="A13" s="77" t="s">
        <v>41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O13" s="80" t="s">
        <v>65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14.25">
      <c r="A14" s="77" t="s">
        <v>42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O14" s="80" t="s">
        <v>66</v>
      </c>
      <c r="P14" s="80"/>
      <c r="Q14" s="80"/>
      <c r="R14" s="80"/>
      <c r="S14" s="80"/>
      <c r="T14" s="80"/>
      <c r="U14" s="80"/>
      <c r="V14" s="80"/>
      <c r="W14" s="80"/>
      <c r="X14" s="80"/>
    </row>
    <row r="15" spans="1:24" ht="14.25">
      <c r="A15" s="77" t="s">
        <v>43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O15" s="80" t="s">
        <v>67</v>
      </c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14.25">
      <c r="A16" s="77" t="s">
        <v>44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O16" s="80" t="s">
        <v>68</v>
      </c>
      <c r="P16" s="80"/>
      <c r="Q16" s="80"/>
      <c r="R16" s="80"/>
      <c r="S16" s="80"/>
      <c r="T16" s="80"/>
      <c r="U16" s="80"/>
      <c r="V16" s="80"/>
      <c r="W16" s="80"/>
      <c r="X16" s="80"/>
    </row>
    <row r="17" spans="1:24" ht="14.25">
      <c r="A17" s="77" t="s">
        <v>45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O17" s="80" t="s">
        <v>69</v>
      </c>
      <c r="P17" s="80"/>
      <c r="Q17" s="80"/>
      <c r="R17" s="80"/>
      <c r="S17" s="80"/>
      <c r="T17" s="80"/>
      <c r="U17" s="80"/>
      <c r="V17" s="80"/>
      <c r="W17" s="80"/>
      <c r="X17" s="80"/>
    </row>
  </sheetData>
  <sheetProtection/>
  <mergeCells count="15">
    <mergeCell ref="O17:X17"/>
    <mergeCell ref="O3:X3"/>
    <mergeCell ref="O4:X4"/>
    <mergeCell ref="O12:X12"/>
    <mergeCell ref="O13:X13"/>
    <mergeCell ref="O14:X14"/>
    <mergeCell ref="O15:X15"/>
    <mergeCell ref="O16:X16"/>
    <mergeCell ref="A17:M17"/>
    <mergeCell ref="A3:M3"/>
    <mergeCell ref="A4:M4"/>
    <mergeCell ref="A13:M13"/>
    <mergeCell ref="A14:M14"/>
    <mergeCell ref="A15:M15"/>
    <mergeCell ref="A16:M16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A17"/>
  <sheetViews>
    <sheetView tabSelected="1" zoomScalePageLayoutView="0" workbookViewId="0" topLeftCell="A1">
      <selection activeCell="I20" sqref="I20"/>
    </sheetView>
  </sheetViews>
  <sheetFormatPr defaultColWidth="9.00390625" defaultRowHeight="14.25"/>
  <cols>
    <col min="1" max="14" width="9.00390625" style="38" customWidth="1"/>
    <col min="15" max="17" width="9.00390625" style="52" customWidth="1"/>
    <col min="18" max="18" width="10.625" style="52" customWidth="1"/>
    <col min="19" max="19" width="9.00390625" style="52" customWidth="1"/>
    <col min="20" max="20" width="23.125" style="52" customWidth="1"/>
    <col min="21" max="22" width="9.00390625" style="52" customWidth="1"/>
    <col min="23" max="23" width="23.125" style="52" customWidth="1"/>
    <col min="24" max="24" width="12.50390625" style="52" customWidth="1"/>
    <col min="25" max="16384" width="9.00390625" style="38" customWidth="1"/>
  </cols>
  <sheetData>
    <row r="2" spans="1:15" ht="14.25">
      <c r="A2" s="37" t="s">
        <v>8</v>
      </c>
      <c r="O2" s="51" t="s">
        <v>46</v>
      </c>
    </row>
    <row r="3" spans="1:27" ht="21">
      <c r="A3" s="83" t="s">
        <v>89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O3" s="84" t="s">
        <v>92</v>
      </c>
      <c r="P3" s="84"/>
      <c r="Q3" s="84"/>
      <c r="R3" s="84"/>
      <c r="S3" s="84"/>
      <c r="T3" s="84"/>
      <c r="U3" s="84"/>
      <c r="V3" s="84"/>
      <c r="W3" s="84"/>
      <c r="X3" s="84"/>
      <c r="Y3" s="48"/>
      <c r="Z3" s="48"/>
      <c r="AA3" s="48"/>
    </row>
    <row r="4" spans="1:27" ht="16.5" thickBot="1">
      <c r="A4" s="85" t="s">
        <v>90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O4" s="86" t="s">
        <v>91</v>
      </c>
      <c r="P4" s="86"/>
      <c r="Q4" s="86"/>
      <c r="R4" s="86"/>
      <c r="S4" s="86"/>
      <c r="T4" s="86"/>
      <c r="U4" s="86"/>
      <c r="V4" s="86"/>
      <c r="W4" s="86"/>
      <c r="X4" s="86"/>
      <c r="Y4" s="49"/>
      <c r="Z4" s="49"/>
      <c r="AA4" s="49"/>
    </row>
    <row r="5" spans="1:24" ht="43.5" thickBot="1">
      <c r="A5" s="39" t="s">
        <v>11</v>
      </c>
      <c r="B5" s="39" t="s">
        <v>12</v>
      </c>
      <c r="C5" s="39" t="s">
        <v>13</v>
      </c>
      <c r="D5" s="39" t="s">
        <v>14</v>
      </c>
      <c r="E5" s="39" t="s">
        <v>15</v>
      </c>
      <c r="F5" s="39" t="s">
        <v>16</v>
      </c>
      <c r="G5" s="39" t="s">
        <v>17</v>
      </c>
      <c r="H5" s="39" t="s">
        <v>18</v>
      </c>
      <c r="I5" s="39" t="s">
        <v>19</v>
      </c>
      <c r="J5" s="39" t="s">
        <v>20</v>
      </c>
      <c r="K5" s="39" t="s">
        <v>21</v>
      </c>
      <c r="L5" s="39" t="s">
        <v>22</v>
      </c>
      <c r="M5" s="39" t="s">
        <v>23</v>
      </c>
      <c r="N5" s="39" t="s">
        <v>24</v>
      </c>
      <c r="O5" s="53" t="s">
        <v>11</v>
      </c>
      <c r="P5" s="54" t="s">
        <v>12</v>
      </c>
      <c r="Q5" s="54" t="s">
        <v>49</v>
      </c>
      <c r="R5" s="54" t="s">
        <v>50</v>
      </c>
      <c r="S5" s="54" t="s">
        <v>51</v>
      </c>
      <c r="T5" s="54" t="s">
        <v>52</v>
      </c>
      <c r="U5" s="54" t="s">
        <v>53</v>
      </c>
      <c r="V5" s="54" t="s">
        <v>54</v>
      </c>
      <c r="W5" s="54" t="s">
        <v>55</v>
      </c>
      <c r="X5" s="54" t="s">
        <v>56</v>
      </c>
    </row>
    <row r="6" spans="1:24" ht="29.25" thickBot="1">
      <c r="A6" s="40" t="s">
        <v>25</v>
      </c>
      <c r="B6" s="41" t="s">
        <v>26</v>
      </c>
      <c r="C6" s="42" t="s">
        <v>27</v>
      </c>
      <c r="D6" s="74">
        <v>1681.49</v>
      </c>
      <c r="E6" s="74">
        <v>51.24</v>
      </c>
      <c r="F6" s="87"/>
      <c r="G6" s="72" t="s">
        <v>28</v>
      </c>
      <c r="H6" s="72" t="s">
        <v>28</v>
      </c>
      <c r="I6" s="73" t="s">
        <v>29</v>
      </c>
      <c r="J6" s="74">
        <v>1784.86</v>
      </c>
      <c r="K6" s="72" t="s">
        <v>28</v>
      </c>
      <c r="L6" s="72" t="s">
        <v>28</v>
      </c>
      <c r="M6" s="72" t="s">
        <v>28</v>
      </c>
      <c r="N6" s="72" t="s">
        <v>28</v>
      </c>
      <c r="O6" s="55" t="s">
        <v>25</v>
      </c>
      <c r="P6" s="56" t="s">
        <v>26</v>
      </c>
      <c r="Q6" s="61">
        <v>2023.5</v>
      </c>
      <c r="R6" s="61">
        <f>J6</f>
        <v>1784.86</v>
      </c>
      <c r="S6" s="75" t="s">
        <v>57</v>
      </c>
      <c r="T6" s="75" t="s">
        <v>80</v>
      </c>
      <c r="U6" s="61"/>
      <c r="V6" s="75" t="s">
        <v>59</v>
      </c>
      <c r="W6" s="75" t="s">
        <v>80</v>
      </c>
      <c r="X6" s="75" t="s">
        <v>60</v>
      </c>
    </row>
    <row r="7" spans="1:24" ht="16.5" thickBot="1">
      <c r="A7" s="40" t="s">
        <v>30</v>
      </c>
      <c r="B7" s="46" t="s">
        <v>31</v>
      </c>
      <c r="C7" s="42" t="s">
        <v>27</v>
      </c>
      <c r="D7" s="74">
        <v>1247.5600000000004</v>
      </c>
      <c r="E7" s="74">
        <v>150.57</v>
      </c>
      <c r="F7" s="87"/>
      <c r="G7" s="72" t="s">
        <v>28</v>
      </c>
      <c r="H7" s="72" t="s">
        <v>28</v>
      </c>
      <c r="I7" s="73" t="s">
        <v>29</v>
      </c>
      <c r="J7" s="74">
        <v>1149.3600000000001</v>
      </c>
      <c r="K7" s="72" t="s">
        <v>28</v>
      </c>
      <c r="L7" s="72" t="s">
        <v>28</v>
      </c>
      <c r="M7" s="72" t="s">
        <v>28</v>
      </c>
      <c r="N7" s="72" t="s">
        <v>28</v>
      </c>
      <c r="O7" s="55" t="s">
        <v>30</v>
      </c>
      <c r="P7" s="59" t="s">
        <v>31</v>
      </c>
      <c r="Q7" s="61">
        <v>2023.5</v>
      </c>
      <c r="R7" s="61">
        <f>J7</f>
        <v>1149.3600000000001</v>
      </c>
      <c r="S7" s="75" t="s">
        <v>57</v>
      </c>
      <c r="T7" s="75" t="s">
        <v>81</v>
      </c>
      <c r="U7" s="61"/>
      <c r="V7" s="75" t="s">
        <v>59</v>
      </c>
      <c r="W7" s="75" t="s">
        <v>81</v>
      </c>
      <c r="X7" s="75" t="s">
        <v>60</v>
      </c>
    </row>
    <row r="8" spans="1:24" ht="30.75" thickBot="1">
      <c r="A8" s="40" t="s">
        <v>32</v>
      </c>
      <c r="B8" s="41" t="s">
        <v>33</v>
      </c>
      <c r="C8" s="42" t="s">
        <v>27</v>
      </c>
      <c r="D8" s="72">
        <v>6.7</v>
      </c>
      <c r="E8" s="72">
        <v>0</v>
      </c>
      <c r="F8" s="87"/>
      <c r="G8" s="76" t="s">
        <v>34</v>
      </c>
      <c r="H8" s="72">
        <v>6.7</v>
      </c>
      <c r="I8" s="72" t="s">
        <v>28</v>
      </c>
      <c r="J8" s="72" t="s">
        <v>28</v>
      </c>
      <c r="K8" s="72" t="s">
        <v>28</v>
      </c>
      <c r="L8" s="72" t="s">
        <v>28</v>
      </c>
      <c r="M8" s="72" t="s">
        <v>28</v>
      </c>
      <c r="N8" s="72" t="s">
        <v>28</v>
      </c>
      <c r="O8" s="55" t="s">
        <v>38</v>
      </c>
      <c r="P8" s="56" t="s">
        <v>39</v>
      </c>
      <c r="Q8" s="61">
        <v>2023.5</v>
      </c>
      <c r="R8" s="61">
        <f>J10</f>
        <v>18065.44</v>
      </c>
      <c r="S8" s="75" t="s">
        <v>57</v>
      </c>
      <c r="T8" s="75" t="s">
        <v>93</v>
      </c>
      <c r="U8" s="61"/>
      <c r="V8" s="75" t="s">
        <v>59</v>
      </c>
      <c r="W8" s="75" t="s">
        <v>93</v>
      </c>
      <c r="X8" s="75" t="s">
        <v>60</v>
      </c>
    </row>
    <row r="9" spans="1:24" ht="29.25" thickBot="1">
      <c r="A9" s="40" t="s">
        <v>35</v>
      </c>
      <c r="B9" s="41" t="s">
        <v>36</v>
      </c>
      <c r="C9" s="42" t="s">
        <v>27</v>
      </c>
      <c r="D9" s="72">
        <v>3.3</v>
      </c>
      <c r="E9" s="72">
        <v>0</v>
      </c>
      <c r="F9" s="87"/>
      <c r="G9" s="76" t="s">
        <v>37</v>
      </c>
      <c r="H9" s="72">
        <v>3.3</v>
      </c>
      <c r="I9" s="72" t="s">
        <v>28</v>
      </c>
      <c r="J9" s="72" t="s">
        <v>28</v>
      </c>
      <c r="K9" s="72" t="s">
        <v>28</v>
      </c>
      <c r="L9" s="72" t="s">
        <v>28</v>
      </c>
      <c r="M9" s="72" t="s">
        <v>28</v>
      </c>
      <c r="N9" s="72" t="s">
        <v>28</v>
      </c>
      <c r="O9" s="60" t="s">
        <v>63</v>
      </c>
      <c r="P9" s="61"/>
      <c r="Q9" s="61"/>
      <c r="R9" s="61">
        <f>SUM(R6:R8)</f>
        <v>20999.66</v>
      </c>
      <c r="S9" s="61"/>
      <c r="T9" s="61"/>
      <c r="U9" s="61"/>
      <c r="V9" s="61"/>
      <c r="W9" s="61"/>
      <c r="X9" s="61"/>
    </row>
    <row r="10" spans="1:15" ht="15.75">
      <c r="A10" s="40" t="s">
        <v>38</v>
      </c>
      <c r="B10" s="41" t="s">
        <v>39</v>
      </c>
      <c r="C10" s="42" t="s">
        <v>27</v>
      </c>
      <c r="D10" s="73">
        <v>17596.65</v>
      </c>
      <c r="E10" s="72">
        <v>251.8</v>
      </c>
      <c r="F10" s="87"/>
      <c r="G10" s="72" t="s">
        <v>28</v>
      </c>
      <c r="H10" s="72" t="s">
        <v>28</v>
      </c>
      <c r="I10" s="73" t="s">
        <v>29</v>
      </c>
      <c r="J10" s="72">
        <v>18065.44</v>
      </c>
      <c r="K10" s="72" t="s">
        <v>28</v>
      </c>
      <c r="L10" s="72" t="s">
        <v>28</v>
      </c>
      <c r="M10" s="72" t="s">
        <v>28</v>
      </c>
      <c r="N10" s="72" t="s">
        <v>28</v>
      </c>
      <c r="O10" s="62"/>
    </row>
    <row r="11" spans="1:15" ht="14.25">
      <c r="A11" s="47"/>
      <c r="O11" s="51" t="s">
        <v>40</v>
      </c>
    </row>
    <row r="12" spans="1:24" ht="14.25">
      <c r="A12" s="37" t="s">
        <v>40</v>
      </c>
      <c r="O12" s="80" t="s">
        <v>64</v>
      </c>
      <c r="P12" s="80"/>
      <c r="Q12" s="80"/>
      <c r="R12" s="80"/>
      <c r="S12" s="80"/>
      <c r="T12" s="80"/>
      <c r="U12" s="80"/>
      <c r="V12" s="80"/>
      <c r="W12" s="80"/>
      <c r="X12" s="80"/>
    </row>
    <row r="13" spans="1:24" ht="14.25">
      <c r="A13" s="77" t="s">
        <v>41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O13" s="80" t="s">
        <v>65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14.25">
      <c r="A14" s="77" t="s">
        <v>42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O14" s="80" t="s">
        <v>66</v>
      </c>
      <c r="P14" s="80"/>
      <c r="Q14" s="80"/>
      <c r="R14" s="80"/>
      <c r="S14" s="80"/>
      <c r="T14" s="80"/>
      <c r="U14" s="80"/>
      <c r="V14" s="80"/>
      <c r="W14" s="80"/>
      <c r="X14" s="80"/>
    </row>
    <row r="15" spans="1:24" ht="14.25">
      <c r="A15" s="77" t="s">
        <v>43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O15" s="80" t="s">
        <v>67</v>
      </c>
      <c r="P15" s="80"/>
      <c r="Q15" s="80"/>
      <c r="R15" s="80"/>
      <c r="S15" s="80"/>
      <c r="T15" s="80"/>
      <c r="U15" s="80"/>
      <c r="V15" s="80"/>
      <c r="W15" s="80"/>
      <c r="X15" s="80"/>
    </row>
    <row r="16" spans="1:24" ht="14.25">
      <c r="A16" s="77" t="s">
        <v>44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O16" s="80" t="s">
        <v>68</v>
      </c>
      <c r="P16" s="80"/>
      <c r="Q16" s="80"/>
      <c r="R16" s="80"/>
      <c r="S16" s="80"/>
      <c r="T16" s="80"/>
      <c r="U16" s="80"/>
      <c r="V16" s="80"/>
      <c r="W16" s="80"/>
      <c r="X16" s="80"/>
    </row>
    <row r="17" spans="1:24" ht="14.25">
      <c r="A17" s="77" t="s">
        <v>45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O17" s="80" t="s">
        <v>69</v>
      </c>
      <c r="P17" s="80"/>
      <c r="Q17" s="80"/>
      <c r="R17" s="80"/>
      <c r="S17" s="80"/>
      <c r="T17" s="80"/>
      <c r="U17" s="80"/>
      <c r="V17" s="80"/>
      <c r="W17" s="80"/>
      <c r="X17" s="80"/>
    </row>
  </sheetData>
  <sheetProtection/>
  <mergeCells count="15">
    <mergeCell ref="A17:M17"/>
    <mergeCell ref="O17:X17"/>
    <mergeCell ref="A14:M14"/>
    <mergeCell ref="O14:X14"/>
    <mergeCell ref="A15:M15"/>
    <mergeCell ref="O15:X15"/>
    <mergeCell ref="A16:M16"/>
    <mergeCell ref="O16:X16"/>
    <mergeCell ref="A3:M3"/>
    <mergeCell ref="O3:X3"/>
    <mergeCell ref="A4:M4"/>
    <mergeCell ref="O4:X4"/>
    <mergeCell ref="O12:X12"/>
    <mergeCell ref="A13:M13"/>
    <mergeCell ref="O13:X13"/>
  </mergeCells>
  <printOptions/>
  <pageMargins left="0.7480314960629921" right="0.7480314960629921" top="0.984251968503937" bottom="0.984251968503937" header="0.5118110236220472" footer="0.5118110236220472"/>
  <pageSetup orientation="landscape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22"/>
  <sheetViews>
    <sheetView zoomScalePageLayoutView="0" workbookViewId="0" topLeftCell="A13">
      <selection activeCell="L27" sqref="L27"/>
    </sheetView>
  </sheetViews>
  <sheetFormatPr defaultColWidth="9.00390625" defaultRowHeight="14.25"/>
  <cols>
    <col min="9" max="9" width="9.50390625" style="0" bestFit="1" customWidth="1"/>
    <col min="11" max="11" width="25.50390625" style="0" customWidth="1"/>
  </cols>
  <sheetData>
    <row r="3" ht="14.25">
      <c r="B3" s="20" t="s">
        <v>72</v>
      </c>
    </row>
    <row r="4" spans="3:10" ht="42.75">
      <c r="C4" s="29" t="s">
        <v>12</v>
      </c>
      <c r="D4" s="29" t="s">
        <v>14</v>
      </c>
      <c r="E4" s="29" t="s">
        <v>18</v>
      </c>
      <c r="F4" s="29" t="s">
        <v>20</v>
      </c>
      <c r="G4" s="29" t="s">
        <v>73</v>
      </c>
      <c r="H4" s="30" t="s">
        <v>16</v>
      </c>
      <c r="I4" s="30" t="s">
        <v>74</v>
      </c>
      <c r="J4" s="30" t="s">
        <v>16</v>
      </c>
    </row>
    <row r="5" spans="3:10" ht="14.25">
      <c r="C5" s="22" t="s">
        <v>26</v>
      </c>
      <c r="D5" s="23">
        <v>2245.09</v>
      </c>
      <c r="E5" s="23">
        <v>0</v>
      </c>
      <c r="F5" s="23">
        <v>2541.08</v>
      </c>
      <c r="G5" s="28">
        <f>D5-E5-F5</f>
        <v>-295.9899999999998</v>
      </c>
      <c r="H5" s="31">
        <v>154.61</v>
      </c>
      <c r="I5" s="32">
        <v>450.6</v>
      </c>
      <c r="J5" s="31">
        <f>G5+I5</f>
        <v>154.61000000000024</v>
      </c>
    </row>
    <row r="6" spans="3:10" ht="14.25">
      <c r="C6" s="24" t="s">
        <v>31</v>
      </c>
      <c r="D6" s="23">
        <v>1737.7</v>
      </c>
      <c r="E6" s="23">
        <v>0</v>
      </c>
      <c r="F6" s="23">
        <v>1755.74</v>
      </c>
      <c r="G6" s="28">
        <f aca="true" t="shared" si="0" ref="G6:G11">D6-E6-F6</f>
        <v>-18.039999999999964</v>
      </c>
      <c r="H6" s="31">
        <v>52.37</v>
      </c>
      <c r="I6" s="32">
        <v>70.41</v>
      </c>
      <c r="J6" s="31">
        <f aca="true" t="shared" si="1" ref="J6:J11">G6+I6</f>
        <v>52.37000000000003</v>
      </c>
    </row>
    <row r="7" spans="3:10" ht="14.25">
      <c r="C7" s="25" t="s">
        <v>33</v>
      </c>
      <c r="D7" s="33">
        <v>6.35</v>
      </c>
      <c r="E7" s="33">
        <v>6.35</v>
      </c>
      <c r="F7" s="33"/>
      <c r="G7" s="34">
        <v>0</v>
      </c>
      <c r="H7" s="35">
        <v>0</v>
      </c>
      <c r="I7" s="32"/>
      <c r="J7" s="35">
        <f t="shared" si="1"/>
        <v>0</v>
      </c>
    </row>
    <row r="8" spans="3:10" ht="28.5">
      <c r="C8" s="25" t="s">
        <v>36</v>
      </c>
      <c r="D8" s="33">
        <v>2.1</v>
      </c>
      <c r="E8" s="33">
        <v>2.1</v>
      </c>
      <c r="F8" s="33"/>
      <c r="G8" s="34">
        <v>0</v>
      </c>
      <c r="H8" s="35">
        <v>0</v>
      </c>
      <c r="I8" s="36"/>
      <c r="J8" s="35">
        <f t="shared" si="1"/>
        <v>0</v>
      </c>
    </row>
    <row r="9" spans="3:10" ht="14.25">
      <c r="C9" s="26" t="s">
        <v>75</v>
      </c>
      <c r="D9" s="23">
        <v>14698.64</v>
      </c>
      <c r="E9" s="23">
        <v>0</v>
      </c>
      <c r="F9" s="23">
        <v>14754.18</v>
      </c>
      <c r="G9" s="28">
        <f t="shared" si="0"/>
        <v>-55.54000000000087</v>
      </c>
      <c r="H9" s="31">
        <v>252.18</v>
      </c>
      <c r="I9" s="32"/>
      <c r="J9" s="31"/>
    </row>
    <row r="10" spans="3:10" ht="14.25">
      <c r="C10" s="26" t="s">
        <v>76</v>
      </c>
      <c r="D10" s="23">
        <v>4917.76</v>
      </c>
      <c r="E10" s="23">
        <v>0</v>
      </c>
      <c r="F10" s="23">
        <v>4567.84</v>
      </c>
      <c r="G10" s="28">
        <f t="shared" si="0"/>
        <v>349.9200000000001</v>
      </c>
      <c r="H10" s="31">
        <v>468.41</v>
      </c>
      <c r="I10" s="32"/>
      <c r="J10" s="31"/>
    </row>
    <row r="11" spans="3:10" s="21" customFormat="1" ht="42.75">
      <c r="C11" s="27" t="s">
        <v>77</v>
      </c>
      <c r="D11" s="28">
        <f>SUM(D9:D10)</f>
        <v>19616.4</v>
      </c>
      <c r="E11" s="28">
        <f>SUM(E9:E10)</f>
        <v>0</v>
      </c>
      <c r="F11" s="28">
        <f>SUM(F9:F10)</f>
        <v>19322.02</v>
      </c>
      <c r="G11" s="28">
        <f t="shared" si="0"/>
        <v>294.380000000001</v>
      </c>
      <c r="H11" s="31">
        <f>SUM(H9:H10)</f>
        <v>720.59</v>
      </c>
      <c r="I11" s="32">
        <v>426.21</v>
      </c>
      <c r="J11" s="31">
        <f t="shared" si="1"/>
        <v>720.590000000001</v>
      </c>
    </row>
    <row r="14" ht="14.25">
      <c r="B14" s="63" t="s">
        <v>83</v>
      </c>
    </row>
    <row r="15" spans="3:10" ht="43.5" thickBot="1">
      <c r="C15" s="29" t="s">
        <v>12</v>
      </c>
      <c r="D15" s="29" t="s">
        <v>14</v>
      </c>
      <c r="E15" s="29" t="s">
        <v>18</v>
      </c>
      <c r="F15" s="29" t="s">
        <v>20</v>
      </c>
      <c r="G15" s="29" t="s">
        <v>73</v>
      </c>
      <c r="H15" s="30" t="s">
        <v>16</v>
      </c>
      <c r="I15" s="30" t="s">
        <v>74</v>
      </c>
      <c r="J15" s="71" t="s">
        <v>88</v>
      </c>
    </row>
    <row r="16" spans="3:11" ht="30.75" customHeight="1" thickBot="1">
      <c r="C16" s="22" t="s">
        <v>26</v>
      </c>
      <c r="D16" s="66">
        <v>1681.49</v>
      </c>
      <c r="E16" s="64">
        <v>0</v>
      </c>
      <c r="F16" s="66">
        <v>1784.86</v>
      </c>
      <c r="G16" s="65">
        <f>D16-E16-F16</f>
        <v>-103.36999999999989</v>
      </c>
      <c r="H16" s="66">
        <v>51.24</v>
      </c>
      <c r="I16" s="32">
        <f>J5</f>
        <v>154.61000000000024</v>
      </c>
      <c r="J16" s="31">
        <f>G16+I16</f>
        <v>51.24000000000035</v>
      </c>
      <c r="K16" s="68" t="s">
        <v>84</v>
      </c>
    </row>
    <row r="17" spans="3:11" ht="27.75" customHeight="1" thickBot="1">
      <c r="C17" s="24" t="s">
        <v>31</v>
      </c>
      <c r="D17" s="66">
        <v>1247.5600000000004</v>
      </c>
      <c r="E17" s="64">
        <v>0</v>
      </c>
      <c r="F17" s="66">
        <v>1149.3600000000001</v>
      </c>
      <c r="G17" s="65">
        <f>D17-E17-F17</f>
        <v>98.20000000000027</v>
      </c>
      <c r="H17" s="66">
        <v>150.57</v>
      </c>
      <c r="I17" s="32">
        <f>J6</f>
        <v>52.37000000000003</v>
      </c>
      <c r="J17" s="31">
        <f>G17+I17</f>
        <v>150.5700000000003</v>
      </c>
      <c r="K17" s="69" t="s">
        <v>85</v>
      </c>
    </row>
    <row r="18" spans="3:10" ht="14.25">
      <c r="C18" s="25" t="s">
        <v>33</v>
      </c>
      <c r="D18" s="33">
        <v>6.35</v>
      </c>
      <c r="E18" s="33">
        <v>6.35</v>
      </c>
      <c r="F18" s="33"/>
      <c r="G18" s="34">
        <v>0</v>
      </c>
      <c r="H18" s="35">
        <v>0</v>
      </c>
      <c r="I18" s="67">
        <f>J7</f>
        <v>0</v>
      </c>
      <c r="J18" s="35">
        <f>G18+I18</f>
        <v>0</v>
      </c>
    </row>
    <row r="19" spans="3:10" ht="28.5">
      <c r="C19" s="25" t="s">
        <v>36</v>
      </c>
      <c r="D19" s="33">
        <v>2.1</v>
      </c>
      <c r="E19" s="33">
        <v>2.1</v>
      </c>
      <c r="F19" s="33"/>
      <c r="G19" s="34">
        <v>0</v>
      </c>
      <c r="H19" s="35">
        <v>0</v>
      </c>
      <c r="I19" s="36">
        <f>J8</f>
        <v>0</v>
      </c>
      <c r="J19" s="35">
        <f>G19+I19</f>
        <v>0</v>
      </c>
    </row>
    <row r="20" spans="3:17" ht="14.25">
      <c r="C20" s="26" t="s">
        <v>75</v>
      </c>
      <c r="D20" s="66">
        <v>11416.67</v>
      </c>
      <c r="E20" s="64">
        <v>0</v>
      </c>
      <c r="F20" s="66">
        <v>11552.319999999998</v>
      </c>
      <c r="G20" s="65">
        <f>D20-E20-F20</f>
        <v>-135.64999999999782</v>
      </c>
      <c r="H20" s="66">
        <v>116.53</v>
      </c>
      <c r="I20" s="32"/>
      <c r="J20" s="31"/>
      <c r="K20" s="70" t="s">
        <v>87</v>
      </c>
      <c r="N20" s="23">
        <v>11416.67</v>
      </c>
      <c r="O20" s="23">
        <v>6179.98</v>
      </c>
      <c r="P20" s="23">
        <v>1681.49</v>
      </c>
      <c r="Q20" s="23">
        <v>1247.5600000000004</v>
      </c>
    </row>
    <row r="21" spans="3:17" ht="14.25">
      <c r="C21" s="26" t="s">
        <v>76</v>
      </c>
      <c r="D21" s="66">
        <v>6179.98</v>
      </c>
      <c r="E21" s="64">
        <v>0</v>
      </c>
      <c r="F21" s="66">
        <v>6513.120000000001</v>
      </c>
      <c r="G21" s="65">
        <f>D21-E21-F21</f>
        <v>-333.14000000000124</v>
      </c>
      <c r="H21" s="66">
        <v>135.27</v>
      </c>
      <c r="I21" s="32"/>
      <c r="J21" s="31"/>
      <c r="K21" s="70" t="s">
        <v>86</v>
      </c>
      <c r="N21" s="23">
        <v>11552.319999999998</v>
      </c>
      <c r="O21" s="23">
        <v>6513.120000000001</v>
      </c>
      <c r="P21" s="23">
        <v>1784.86</v>
      </c>
      <c r="Q21" s="23">
        <v>1149.3600000000001</v>
      </c>
    </row>
    <row r="22" spans="2:17" ht="42.75">
      <c r="B22" s="21"/>
      <c r="C22" s="27" t="s">
        <v>77</v>
      </c>
      <c r="D22" s="65">
        <f>SUM(D20:D21)</f>
        <v>17596.65</v>
      </c>
      <c r="E22" s="65">
        <f>SUM(E20:E21)</f>
        <v>0</v>
      </c>
      <c r="F22" s="65">
        <f>SUM(F20:F21)</f>
        <v>18065.44</v>
      </c>
      <c r="G22" s="65">
        <f>D22-E22-F22</f>
        <v>-468.78999999999724</v>
      </c>
      <c r="H22" s="65">
        <f>SUM(H20:H21)</f>
        <v>251.8</v>
      </c>
      <c r="I22" s="32">
        <f>J11</f>
        <v>720.590000000001</v>
      </c>
      <c r="J22" s="31">
        <f>G22+I22</f>
        <v>251.80000000000382</v>
      </c>
      <c r="N22" s="23">
        <v>116.53</v>
      </c>
      <c r="O22" s="23">
        <v>135.27</v>
      </c>
      <c r="P22" s="23">
        <v>51.24</v>
      </c>
      <c r="Q22" s="23">
        <v>150.57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2023-06-01T07:50:22Z</dcterms:modified>
  <cp:category/>
  <cp:version/>
  <cp:contentType/>
  <cp:contentStatus/>
</cp:coreProperties>
</file>